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120" yWindow="120" windowWidth="19020" windowHeight="11760" tabRatio="915" firstSheet="15" activeTab="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state="hidden" r:id="rId9"/>
    <sheet name="Раздел 2.2" sheetId="9" state="hidden" r:id="rId10"/>
    <sheet name="Раздел 2.3" sheetId="10" state="hidden" r:id="rId11"/>
    <sheet name="Раздел 2.4" sheetId="11" state="hidden" r:id="rId12"/>
    <sheet name="Раздел 2.5" sheetId="12" state="hidden" r:id="rId13"/>
    <sheet name="Раздел 2.6" sheetId="13" state="hidden" r:id="rId14"/>
    <sheet name="Раздел 2.7" sheetId="14" state="hidden" r:id="rId15"/>
    <sheet name="Раздел 3.1" sheetId="15" r:id="rId16"/>
    <sheet name="Раздел 3.2" sheetId="16" r:id="rId17"/>
    <sheet name="Раздел 3.3" sheetId="17" state="hidden" r:id="rId18"/>
    <sheet name="Раздел 3.4" sheetId="18" state="hidden" r:id="rId19"/>
    <sheet name="Раздел 3.5" sheetId="26" state="hidden" r:id="rId20"/>
    <sheet name="Раздел 3.6" sheetId="27" state="hidden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5725"/>
</workbook>
</file>

<file path=xl/calcChain.xml><?xml version="1.0" encoding="utf-8"?>
<calcChain xmlns="http://schemas.openxmlformats.org/spreadsheetml/2006/main">
  <c r="R35" i="16"/>
  <c r="R26"/>
  <c r="P35"/>
  <c r="P26"/>
  <c r="P22"/>
  <c r="Q22" i="15"/>
  <c r="Q21"/>
  <c r="Q28" i="16"/>
  <c r="Q29"/>
  <c r="Q30"/>
  <c r="Q31"/>
  <c r="Q32"/>
  <c r="Q33"/>
  <c r="Q34"/>
  <c r="Q27"/>
  <c r="Q24"/>
  <c r="Q25"/>
  <c r="Q23"/>
  <c r="R22"/>
  <c r="P22" i="15"/>
  <c r="R21" i="16" l="1"/>
  <c r="P21"/>
  <c r="Q22"/>
  <c r="Q26"/>
  <c r="Q21" l="1"/>
  <c r="P21" i="15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<sst xmlns="http://schemas.openxmlformats.org/spreadsheetml/2006/main" count="476" uniqueCount="419">
  <si>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</si>
  <si>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</si>
  <si>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</si>
  <si>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</si>
  <si>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</si>
  <si>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</si>
  <si>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</si>
  <si>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</si>
  <si>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</si>
  <si>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</si>
  <si>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</si>
  <si>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</si>
  <si>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</si>
  <si>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</si>
  <si>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</si>
  <si>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</si>
  <si>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</si>
  <si>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</si>
  <si>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</si>
  <si>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</si>
  <si>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</si>
  <si>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</si>
  <si>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</si>
  <si>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</si>
  <si>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</si>
  <si>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</si>
  <si>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</si>
  <si>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</si>
  <si>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</si>
  <si>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</si>
  <si>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</si>
  <si>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</si>
  <si>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</si>
  <si>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</si>
  <si>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</si>
  <si>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</si>
  <si>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</si>
  <si>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</si>
  <si>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</si>
  <si>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</si>
  <si>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</si>
  <si>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</si>
  <si>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</si>
  <si>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</si>
  <si>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</si>
  <si>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</si>
  <si>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</si>
  <si>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</si>
  <si>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</si>
  <si>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</si>
  <si>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</si>
  <si>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</si>
  <si>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</si>
  <si>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</si>
  <si>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</si>
  <si>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</si>
  <si>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</si>
  <si>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</si>
  <si>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</si>
  <si>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</si>
  <si>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</si>
  <si>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</si>
  <si>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</si>
  <si>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</si>
  <si>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</si>
  <si>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</si>
  <si>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</si>
  <si>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</si>
  <si>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</si>
  <si>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</si>
  <si>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</si>
  <si>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</si>
  <si>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</si>
  <si>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</si>
  <si>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</si>
  <si>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</si>
  <si>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</si>
  <si>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</si>
  <si>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</si>
  <si>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</si>
  <si>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</si>
  <si>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</si>
  <si>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</si>
  <si>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</si>
  <si>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</si>
  <si>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</si>
  <si>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</si>
  <si>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</si>
  <si>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</si>
  <si>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</si>
  <si>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</si>
  <si>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</si>
  <si>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</si>
  <si>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</si>
  <si>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</si>
  <si>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</si>
  <si>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</si>
  <si>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</si>
  <si>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</si>
  <si>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</si>
  <si>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</si>
  <si>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</si>
  <si>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</si>
  <si>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</si>
  <si>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</si>
  <si>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</si>
  <si>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</si>
  <si>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</si>
  <si>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</si>
  <si>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</si>
  <si>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</si>
  <si>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</si>
  <si>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</si>
  <si>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</si>
  <si>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</si>
  <si>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</si>
  <si>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</si>
  <si>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</si>
  <si>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</si>
  <si>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</si>
  <si>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</si>
  <si>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</si>
  <si>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</si>
  <si>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</si>
  <si>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</si>
  <si>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</si>
  <si>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</si>
  <si>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</si>
  <si>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</si>
  <si>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</si>
  <si>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</si>
  <si>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</si>
  <si>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</si>
  <si>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</si>
  <si>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</si>
  <si>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</si>
  <si>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</si>
  <si>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</si>
  <si>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</si>
  <si>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</si>
  <si>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</si>
  <si>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</si>
  <si>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</si>
  <si>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</si>
  <si>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</si>
  <si>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</si>
  <si>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</si>
  <si>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</si>
  <si>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</si>
  <si>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</si>
  <si>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</si>
  <si>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</si>
  <si>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</si>
  <si>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</si>
  <si>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</si>
  <si>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</si>
  <si>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</si>
  <si>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</si>
  <si>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</si>
  <si>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</si>
  <si>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</si>
  <si>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</si>
  <si>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</si>
  <si>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</si>
  <si>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</si>
  <si>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</si>
  <si>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</si>
  <si>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</si>
  <si>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</si>
  <si>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</si>
  <si>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</si>
  <si>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</si>
  <si>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</si>
  <si>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</si>
  <si>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</si>
  <si>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</si>
  <si>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</si>
  <si>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</si>
  <si>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</si>
  <si>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</si>
  <si>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</si>
  <si>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</si>
  <si>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</si>
  <si>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</si>
  <si>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</si>
  <si>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</si>
  <si>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</si>
  <si>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</si>
  <si>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</si>
  <si>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</si>
  <si>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</si>
  <si>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</si>
  <si>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</si>
  <si>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</si>
  <si>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</si>
  <si>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</si>
  <si>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</si>
  <si>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</si>
  <si>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</si>
  <si>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</si>
  <si>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</si>
  <si>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</si>
  <si>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</si>
  <si>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</si>
  <si>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</si>
  <si>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</si>
  <si>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</si>
  <si>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</si>
  <si>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</si>
  <si>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</si>
  <si>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</si>
  <si>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</si>
  <si>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</si>
  <si>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</si>
  <si>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</si>
  <si>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</si>
  <si>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</si>
  <si>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</si>
  <si>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</si>
  <si>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</si>
  <si>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</si>
  <si>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</si>
  <si>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</si>
  <si>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</si>
  <si>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</si>
  <si>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</si>
  <si>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</si>
  <si>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</si>
  <si>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</si>
  <si>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</si>
  <si>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</si>
  <si>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</si>
  <si>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</si>
  <si>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</si>
  <si>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</si>
  <si>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</si>
  <si>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</si>
  <si>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</si>
  <si>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</si>
  <si>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</si>
  <si>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</si>
  <si>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</si>
  <si>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</si>
  <si>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</si>
  <si>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</si>
  <si>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</si>
  <si>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</si>
  <si>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</si>
  <si>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</si>
  <si>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</si>
  <si>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</si>
  <si>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</si>
  <si>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</si>
  <si>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</si>
  <si>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</si>
  <si>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</si>
  <si>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</si>
  <si>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</si>
  <si>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</si>
  <si>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</si>
  <si>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</si>
  <si>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</si>
  <si>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</si>
  <si>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</si>
  <si>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</si>
  <si>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</si>
  <si>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</si>
  <si>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</si>
  <si>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</si>
  <si>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</si>
  <si>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</si>
  <si>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</si>
  <si>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</si>
  <si>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</si>
  <si>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</si>
  <si>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</si>
  <si>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</si>
  <si>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</si>
  <si>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</si>
  <si>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</si>
  <si>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</si>
  <si>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</si>
  <si>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</si>
  <si>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</si>
  <si>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</si>
  <si>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</si>
  <si>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</si>
  <si>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</si>
  <si>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</si>
  <si>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</si>
  <si>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</si>
  <si>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</si>
  <si>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</si>
  <si>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</si>
  <si>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</si>
  <si>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</si>
  <si>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</si>
  <si>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</si>
  <si>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</si>
  <si>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</si>
  <si>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</si>
  <si>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</si>
  <si>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</si>
  <si>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</si>
  <si>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</si>
  <si>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</si>
  <si>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</si>
  <si>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</si>
  <si>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</si>
  <si>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</si>
  <si>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</si>
  <si>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</si>
  <si>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</si>
  <si>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</si>
  <si>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</si>
  <si>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</si>
  <si>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</si>
  <si>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</si>
  <si>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</si>
  <si>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</si>
  <si>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</si>
  <si>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</si>
  <si>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</si>
  <si>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</si>
  <si>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</si>
  <si>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</si>
  <si>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</si>
  <si>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</si>
  <si>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</si>
  <si>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</si>
  <si>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</si>
  <si>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</si>
  <si>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</si>
  <si>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</si>
  <si>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</si>
  <si>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</si>
  <si>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</si>
  <si>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</si>
  <si>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</si>
  <si>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</si>
  <si>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</si>
  <si>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</si>
  <si>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</si>
  <si>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</si>
  <si>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</si>
  <si>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</si>
  <si>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</si>
  <si>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</si>
  <si>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</si>
  <si>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</si>
  <si>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</si>
  <si>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</si>
  <si>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</si>
  <si>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</si>
  <si>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</si>
  <si>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</si>
  <si>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</si>
  <si>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</si>
  <si>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</si>
  <si>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</si>
  <si>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</si>
  <si>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</si>
  <si>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</si>
  <si>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</si>
  <si>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</si>
  <si>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</si>
  <si>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</si>
  <si>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</si>
  <si>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</si>
  <si>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</si>
  <si>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</si>
  <si>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</si>
  <si>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</si>
  <si>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</si>
  <si>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</si>
  <si>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</si>
  <si>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</si>
  <si>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</si>
  <si>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</si>
  <si>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</si>
  <si>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</si>
  <si>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</si>
  <si>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</si>
  <si>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</si>
  <si>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</si>
  <si>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</si>
  <si>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</si>
  <si>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</si>
  <si>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</si>
  <si>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</si>
  <si>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</si>
  <si>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</si>
  <si>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</si>
  <si>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</si>
  <si>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</si>
  <si>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</si>
  <si>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</si>
  <si>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</si>
  <si>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</si>
  <si>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</si>
  <si>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</si>
  <si>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</si>
  <si>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</si>
  <si>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</si>
  <si>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</si>
  <si>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</si>
  <si>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</si>
  <si>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</si>
  <si>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</si>
  <si>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</si>
  <si>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</si>
  <si>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</si>
  <si>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</si>
  <si>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</si>
  <si>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</si>
  <si>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</si>
  <si>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</si>
  <si>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муниципальное бюджетное общеобразовательное учреждение "Трубчевская основная общеобразовательная школа"                                                                                                                                                       </t>
  </si>
  <si>
    <t xml:space="preserve">   303153, Орловская область Болховский район д. Новый Синец ул. зелёная дом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</si>
</sst>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30" fillId="18" borderId="16" xfId="0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8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8" borderId="23" xfId="0" applyFont="1" applyFill="1" applyBorder="1" applyProtection="1">
      <protection locked="0"/>
    </xf>
    <xf numFmtId="168" fontId="3" fillId="18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A62~1\AppData\Local\Temp\_6KY0KWNBE\_6KY0KWNBH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A62~1\AppData\Local\Temp\_6KY0KWN7V\_6KY0KWN9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16" t="s">
        <v>143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6" t="s">
        <v>144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19" t="s">
        <v>385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1"/>
    </row>
    <row r="17" spans="1:84" ht="15" customHeight="1"/>
    <row r="18" spans="1:84" ht="15" hidden="1" customHeight="1" thickBot="1">
      <c r="H18" s="86" t="s">
        <v>145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8"/>
    </row>
    <row r="19" spans="1:84" ht="15" customHeight="1" thickBot="1"/>
    <row r="20" spans="1:84" ht="35.1" customHeight="1">
      <c r="K20" s="138" t="s">
        <v>193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40"/>
    </row>
    <row r="21" spans="1:84" ht="15" customHeight="1" thickBot="1">
      <c r="K21" s="141" t="s">
        <v>153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3">
        <v>2022</v>
      </c>
      <c r="AP21" s="143"/>
      <c r="AQ21" s="143"/>
      <c r="AR21" s="144" t="s">
        <v>154</v>
      </c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5"/>
    </row>
    <row r="22" spans="1:84" ht="15" customHeight="1" thickBot="1"/>
    <row r="23" spans="1:84" ht="15" thickBot="1">
      <c r="A23" s="146" t="s">
        <v>146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86" t="s">
        <v>147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8"/>
      <c r="BQ23" s="89" t="s">
        <v>152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48"/>
      <c r="CE23" s="48"/>
      <c r="CF23" s="49"/>
    </row>
    <row r="24" spans="1:84" ht="54.95" customHeight="1">
      <c r="A24" s="102" t="s">
        <v>386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05" t="s">
        <v>308</v>
      </c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7"/>
      <c r="BO24" s="110" t="s">
        <v>401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51"/>
    </row>
    <row r="25" spans="1:84" ht="30" customHeight="1">
      <c r="A25" s="96" t="s">
        <v>369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8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1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51"/>
    </row>
    <row r="26" spans="1:84" ht="24.95" customHeight="1" thickBot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8"/>
      <c r="AY26" s="132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4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51"/>
    </row>
    <row r="27" spans="1:84" ht="15.75" thickBo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7"/>
      <c r="AY27" s="99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P27" s="50"/>
      <c r="BQ27" s="50"/>
      <c r="BR27" s="50"/>
      <c r="BS27" s="86" t="s">
        <v>309</v>
      </c>
      <c r="BT27" s="87"/>
      <c r="BU27" s="87"/>
      <c r="BV27" s="87"/>
      <c r="BW27" s="87"/>
      <c r="BX27" s="87"/>
      <c r="BY27" s="87"/>
      <c r="BZ27" s="87"/>
      <c r="CA27" s="88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22" t="s">
        <v>148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 t="s">
        <v>417</v>
      </c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5"/>
    </row>
    <row r="30" spans="1:84" ht="30" customHeight="1" thickBot="1">
      <c r="A30" s="92" t="s">
        <v>149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4" t="s">
        <v>418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5"/>
    </row>
    <row r="31" spans="1:84" ht="13.5" customHeight="1" thickBot="1">
      <c r="A31" s="108" t="s">
        <v>150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86" t="s">
        <v>91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</row>
    <row r="32" spans="1:84" ht="12.75" customHeight="1">
      <c r="A32" s="105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5" t="s">
        <v>151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15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1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5">
      <c r="A33" s="105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  <c r="V33" s="11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15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15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5">
      <c r="A34" s="105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5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15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1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5">
      <c r="A35" s="105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15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15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1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99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9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99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1"/>
    </row>
    <row r="37" spans="1:85" ht="13.5" thickBot="1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>
        <v>41693434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>
        <v>5704003374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>
        <v>570401001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>
        <v>1025702658596</v>
      </c>
    </row>
  </sheetData>
  <sheetProtection algorithmName="SHA-512" hashValue="x9YN2Qp1HXxo+NIK3VSTOuQ3UhGqxNv13jLwCzHyl1R74DQfHanBuJJl9W7A2o4qcNi1GCvy3kv7+cckJMzbfQ==" saltValue="D32wzwelOCpIAFE3b7LKdQ==" spinCount="100000" sheet="1" objects="1" scenarios="1" selectLockedCell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23:AX23"/>
    <mergeCell ref="A31:U36"/>
    <mergeCell ref="V31:CF31"/>
    <mergeCell ref="V32:AP36"/>
    <mergeCell ref="AQ32:BK36"/>
    <mergeCell ref="BL32:CF36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2" t="s">
        <v>60</v>
      </c>
      <c r="Q18" s="152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algorithmName="SHA-512" hashValue="CVXL+T9wJnie60WLWAROpSxn7Ja5GFFQgNqCfWBWfluUTRDbf0v/+P/DFPJzBPQgWRGpsFuTS6eGpuw5R/uB9A==" saltValue="d4FMu6gt22+9Ehy7ZeEloA==" spinCount="100000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12"/>
    </row>
    <row r="22" spans="1:17" ht="54.9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algorithmName="SHA-512" hashValue="bU3h2ycxeQovRaQDGxChsq2PQHI147qds0okRPxwin4oGRxcva6LKc/aqnWI5q+uHfYeN/2cMjuhOEEfhogpPQ==" saltValue="r4kz+zW6/xAgDnHV0a13aQ==" spinCount="100000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algorithmName="SHA-512" hashValue="irQa5lfNiv3Qemue8ElBTNg9laqDCwzlb0fjSbbhkRxR4yKFkdHK5diG2Cp/HtOC2IWSqPJxmIaN2M7cyEykWw==" saltValue="CwGKkFiAuY1loU6Govyarg==" spinCount="100000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4" t="s">
        <v>382</v>
      </c>
      <c r="Q18" s="164"/>
      <c r="R18" s="164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algorithmName="SHA-512" hashValue="JaGEGiBb1eD7NA/gMTQ7ipNHpLMTyRkEhfG2gRpZGhyXiyPES8B+rZq+iltmk56SkFWhy8dS9XAm4PtcgLiv7g==" saltValue="AZvLGQ6xup14KRvClowMnw==" spinCount="100000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algorithmName="SHA-512" hashValue="zmiE8LZsA+LwsWM3q4qJIuT+1xvx8wpzhZ3pYIsJ5mfQzKME+/nOcgyukB1O/CzJtOCs6KDLUfp3lHid5j200w==" saltValue="YPd+K1Ir4P8uGQ35FItYZQ==" spinCount="100000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algorithmName="SHA-512" hashValue="Rv/8KEz0L9s5WX04VZGzJF4BhXBhs76w162OcjtRnqHxXJ5DJoXlRW3tax4ckXmORuv1+7rl59Lzt8ElB3/fXA==" saltValue="dJVfZTXrMk7UOZuiTx3d/A==" spinCount="100000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abSelected="1" topLeftCell="A15" workbookViewId="0">
      <selection activeCell="Q21" sqref="Q21:Q28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243</v>
      </c>
      <c r="Q18" s="174" t="s">
        <v>105</v>
      </c>
      <c r="R18" s="175"/>
    </row>
    <row r="19" spans="1:18" ht="20.10000000000000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P23+P24+P25+P28</f>
        <v>8356300</v>
      </c>
      <c r="Q21" s="42">
        <f>Q23+Q24+Q25+Q28</f>
        <v>8356300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8283800</v>
      </c>
      <c r="Q22" s="42">
        <f>Q23+Q24+Q25</f>
        <v>8283800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519000</v>
      </c>
      <c r="Q23" s="42">
        <v>519000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5009000</v>
      </c>
      <c r="Q24" s="42">
        <v>5009000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2755800</v>
      </c>
      <c r="Q25" s="42">
        <v>2755800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72500</v>
      </c>
      <c r="Q28" s="42">
        <v>72500</v>
      </c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0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0</v>
      </c>
    </row>
    <row r="32" spans="1:18" ht="50.1" customHeight="1">
      <c r="A32" s="23" t="s">
        <v>302</v>
      </c>
      <c r="O32" s="24">
        <v>12</v>
      </c>
      <c r="P32" s="6">
        <v>0</v>
      </c>
    </row>
  </sheetData>
  <sheetProtection algorithmName="SHA-512" hashValue="67xS7APxMAgwoNvEAm1Xvyzy6CXDhKfQ8aYISYsC+gapkgIoNJaBembkd0MngOHTNy+/9BcXYQp2jCS0jTOb6A==" saltValue="8iu93Yz1WJxIYOCD54/nUg==" spinCount="100000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22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122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7920900</v>
      </c>
      <c r="Q21" s="38">
        <f t="shared" ref="Q21" si="0">Q22+Q26+Q33+Q34</f>
        <v>7920900</v>
      </c>
      <c r="R21" s="38">
        <f>R22+R26+R33+R34</f>
        <v>7475700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7389800</v>
      </c>
      <c r="Q22" s="38">
        <f t="shared" ref="Q22:R22" si="1">Q23+Q24+Q25</f>
        <v>7389800</v>
      </c>
      <c r="R22" s="38">
        <f t="shared" si="1"/>
        <v>6962600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5675800</v>
      </c>
      <c r="Q23" s="38">
        <f>P23</f>
        <v>5675800</v>
      </c>
      <c r="R23" s="38">
        <v>5347700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0</v>
      </c>
      <c r="Q24" s="38">
        <f t="shared" ref="Q24:Q25" si="2">P24</f>
        <v>0</v>
      </c>
      <c r="R24" s="38">
        <v>0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1714000</v>
      </c>
      <c r="Q25" s="38">
        <f t="shared" si="2"/>
        <v>1714000</v>
      </c>
      <c r="R25" s="38">
        <v>1614900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489000</v>
      </c>
      <c r="Q26" s="38">
        <f t="shared" ref="Q26" si="3">Q27+Q28+Q29+Q30+Q31+Q32</f>
        <v>489000</v>
      </c>
      <c r="R26" s="38">
        <f>R27+R28+R29+R30+R31+R32</f>
        <v>489000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8000</v>
      </c>
      <c r="Q27" s="38">
        <f>P27</f>
        <v>8000</v>
      </c>
      <c r="R27" s="38">
        <v>8000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1000</v>
      </c>
      <c r="Q28" s="38">
        <f t="shared" ref="Q28:Q34" si="4">P28</f>
        <v>1000</v>
      </c>
      <c r="R28" s="38">
        <v>1000</v>
      </c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317800</v>
      </c>
      <c r="Q29" s="38">
        <f t="shared" si="4"/>
        <v>317800</v>
      </c>
      <c r="R29" s="38">
        <v>317800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f t="shared" si="4"/>
        <v>0</v>
      </c>
      <c r="R30" s="38">
        <v>0</v>
      </c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95700</v>
      </c>
      <c r="Q31" s="38">
        <f t="shared" si="4"/>
        <v>95700</v>
      </c>
      <c r="R31" s="38">
        <v>95700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66500</v>
      </c>
      <c r="Q32" s="38">
        <f t="shared" si="4"/>
        <v>66500</v>
      </c>
      <c r="R32" s="38">
        <v>66500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27700</v>
      </c>
      <c r="Q33" s="38">
        <f t="shared" si="4"/>
        <v>27700</v>
      </c>
      <c r="R33" s="38">
        <v>9700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14400</v>
      </c>
      <c r="Q34" s="38">
        <f t="shared" si="4"/>
        <v>14400</v>
      </c>
      <c r="R34" s="38">
        <v>14400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P36+P37+P38+P39</f>
        <v>435400</v>
      </c>
      <c r="Q35" s="38">
        <v>362900</v>
      </c>
      <c r="R35" s="38">
        <f>R36+R37+R38+R39</f>
        <v>189900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90500</v>
      </c>
      <c r="Q36" s="38">
        <v>63200</v>
      </c>
      <c r="R36" s="38">
        <v>0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344900</v>
      </c>
      <c r="Q39" s="38">
        <v>299700</v>
      </c>
      <c r="R39" s="38">
        <v>189900</v>
      </c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algorithmName="SHA-512" hashValue="1pzfXdEpocRRF+XHMvBaBqkeKKjpE6Dqjyw4mfmFGzl77rpWxTFl+raxj8Phn8eO7Vzp+yOyo0VjBPRssGqywA==" saltValue="i4cMFEU0WmfoS5akhKnQIg==" spinCount="100000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8" workbookViewId="0">
      <selection activeCell="W28" sqref="W28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125</v>
      </c>
      <c r="Q17" s="152"/>
      <c r="R17" s="152" t="s">
        <v>126</v>
      </c>
      <c r="S17" s="152"/>
      <c r="T17" s="152"/>
      <c r="U17" s="152" t="s">
        <v>127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393</v>
      </c>
      <c r="Q18" s="152" t="s">
        <v>392</v>
      </c>
      <c r="R18" s="152" t="s">
        <v>139</v>
      </c>
      <c r="S18" s="152"/>
      <c r="T18" s="152" t="s">
        <v>304</v>
      </c>
      <c r="U18" s="152" t="s">
        <v>138</v>
      </c>
      <c r="V18" s="152"/>
      <c r="W18" s="152"/>
      <c r="X18" s="152" t="s">
        <v>128</v>
      </c>
      <c r="Y18" s="152"/>
      <c r="Z18" s="152"/>
    </row>
    <row r="19" spans="1:26" ht="54.9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129</v>
      </c>
      <c r="S19" s="11" t="s">
        <v>391</v>
      </c>
      <c r="T19" s="152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18.100000000000001</v>
      </c>
      <c r="Q21" s="38">
        <v>0.2</v>
      </c>
      <c r="R21" s="38">
        <v>5610.3</v>
      </c>
      <c r="S21" s="38">
        <v>441.7</v>
      </c>
      <c r="T21" s="38">
        <v>77.5</v>
      </c>
      <c r="U21" s="38">
        <v>5610.3</v>
      </c>
      <c r="V21" s="38"/>
      <c r="W21" s="38"/>
      <c r="X21" s="38">
        <v>77.5</v>
      </c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529.4</v>
      </c>
      <c r="S22" s="38">
        <v>158.4</v>
      </c>
      <c r="T22" s="38"/>
      <c r="U22" s="38">
        <v>529.4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529.4</v>
      </c>
      <c r="S23" s="38">
        <v>158.4</v>
      </c>
      <c r="T23" s="38"/>
      <c r="U23" s="38">
        <v>529.4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7.9</v>
      </c>
      <c r="Q24" s="38">
        <v>0.2</v>
      </c>
      <c r="R24" s="38">
        <v>3272.3</v>
      </c>
      <c r="S24" s="38">
        <v>129.6</v>
      </c>
      <c r="T24" s="38">
        <v>77.5</v>
      </c>
      <c r="U24" s="38">
        <v>3272.3</v>
      </c>
      <c r="V24" s="38"/>
      <c r="W24" s="38"/>
      <c r="X24" s="38">
        <v>77.5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6.9</v>
      </c>
      <c r="Q25" s="38">
        <v>0.2</v>
      </c>
      <c r="R25" s="38">
        <v>2964</v>
      </c>
      <c r="S25" s="38"/>
      <c r="T25" s="38">
        <v>77.5</v>
      </c>
      <c r="U25" s="38">
        <v>2964</v>
      </c>
      <c r="V25" s="38"/>
      <c r="W25" s="38"/>
      <c r="X25" s="38">
        <v>77.5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9.1999999999999993</v>
      </c>
      <c r="Q28" s="38"/>
      <c r="R28" s="38">
        <v>1808.6</v>
      </c>
      <c r="S28" s="38">
        <v>153.69999999999999</v>
      </c>
      <c r="T28" s="38"/>
      <c r="U28" s="38">
        <v>1808.6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1</v>
      </c>
      <c r="Q29" s="38"/>
      <c r="R29" s="38">
        <v>308.3</v>
      </c>
      <c r="S29" s="38">
        <v>129.6</v>
      </c>
      <c r="T29" s="38"/>
      <c r="U29" s="38">
        <v>308.3</v>
      </c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1</v>
      </c>
      <c r="Q30" s="38"/>
      <c r="R30" s="38">
        <v>308.3</v>
      </c>
      <c r="S30" s="38">
        <v>129.6</v>
      </c>
      <c r="T30" s="38"/>
      <c r="U30" s="38">
        <v>308.3</v>
      </c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algorithmName="SHA-512" hashValue="CpfU/wAydYxdtiFzrvhBcEZizfhi1RiIYuqr4FXF0cuCqTH5r/8KPc76ez3TSknJzG+JxwppzLRw7VVAKjkTsQ==" saltValue="DlHVFOQe57O4hwaJxJffgA==" spinCount="100000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/>
      <c r="Q21" s="38"/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/>
      <c r="Q22" s="38"/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/>
      <c r="Q23" s="38"/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algorithmName="SHA-512" hashValue="JQOm340rEXqevOLht0BuGGLyYdOXaGE7t39XmPP1Ueb+6K5uO21PcBHLelDOSA4LRI/NzI+7qrEHUnv6g4gksQ==" saltValue="BxALOTsWYG9DT6hJSLa2JQ==" spinCount="100000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49" t="s">
        <v>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</row>
    <row r="16" spans="1:37" ht="20.100000000000001" customHeight="1">
      <c r="A16" s="150" t="s">
        <v>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</row>
    <row r="17" spans="1:37">
      <c r="A17" s="151" t="s">
        <v>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</row>
    <row r="18" spans="1:37" ht="15" customHeight="1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52" t="s">
        <v>257</v>
      </c>
      <c r="Q18" s="152" t="s">
        <v>258</v>
      </c>
      <c r="R18" s="152" t="s">
        <v>256</v>
      </c>
      <c r="S18" s="154" t="s">
        <v>259</v>
      </c>
      <c r="T18" s="152" t="s">
        <v>260</v>
      </c>
      <c r="U18" s="152" t="s">
        <v>261</v>
      </c>
      <c r="V18" s="152" t="s">
        <v>262</v>
      </c>
      <c r="W18" s="152" t="s">
        <v>253</v>
      </c>
      <c r="X18" s="152" t="s">
        <v>263</v>
      </c>
      <c r="Y18" s="152" t="s">
        <v>254</v>
      </c>
      <c r="Z18" s="152" t="s">
        <v>255</v>
      </c>
      <c r="AA18" s="152" t="s">
        <v>264</v>
      </c>
      <c r="AB18" s="152" t="s">
        <v>368</v>
      </c>
      <c r="AC18" s="152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52"/>
      <c r="S19" s="154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37" ht="30" customHeight="1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algorithmName="SHA-512" hashValue="YNfjPwZj+u31eduHFSs76zi30lk5HGfcnAjSeEBtLA6t8ljsJEdEvXdn3WfGd9LX4ikL56xdxqtzxZFf1E+Cqg==" saltValue="7Z9f43F83UDM6F2DWLwsyQ==" spinCount="100000" sheet="1" objects="1" scenarios="1" selectLockedCells="1"/>
  <mergeCells count="21"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32" sqref="P32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8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0</v>
      </c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8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0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0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8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0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0</v>
      </c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0</v>
      </c>
    </row>
  </sheetData>
  <sheetProtection algorithmName="SHA-512" hashValue="1wH9Ldp3CY7QmPZpomz6ePNIvuIQ3boKdytLzM6TqaDQ1LcjObvB9Oc8+/IW2ytrqmgGP2XFDOfp9jZqjSpozQ==" saltValue="gtuB0eRPujpXMdU2C1Md1A==" spinCount="100000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6" sqref="P26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49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8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0</v>
      </c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8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/>
      <c r="P30" s="181"/>
      <c r="Q30" s="181"/>
      <c r="R30" s="71"/>
      <c r="S30" s="181"/>
      <c r="T30" s="181"/>
      <c r="U30" s="181"/>
      <c r="V30" s="71"/>
      <c r="W30" s="183"/>
      <c r="X30" s="183"/>
      <c r="Y30" s="71"/>
      <c r="Z30" s="71"/>
      <c r="AA30" s="71"/>
    </row>
    <row r="31" spans="1:27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/>
      <c r="P33" s="181"/>
      <c r="Q33" s="181"/>
      <c r="S33" s="181"/>
      <c r="T33" s="181"/>
      <c r="U33" s="181"/>
      <c r="W33" s="182"/>
      <c r="X33" s="182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algorithmName="SHA-512" hashValue="WQAskk5nxJbAw9MuU0QGMFHm1lznvBFleYCXZ7FQo5yJNiykgrzkTDSTQLnYz5oxXcHFLNR9Um8esck8UFOz6g==" saltValue="psbYxDgsCo3v/1nG3Ttxhw==" spinCount="100000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sheetProtection algorithmName="SHA-512" hashValue="MTZ8qwr/4GW+nlMXusNL0jaZLVyP7t2Ei+qFPOd1NYY15d9QDkr2GdkWCPuVvTWClN8LIFuy7Gu9OU5uscAuTQ==" saltValue="c1/uPjiiCauomb+slQB2eg==" spinCount="100000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sheetProtection algorithmName="SHA-512" hashValue="7eAY29x4wDc6OZ/kyD7eUBSLdjiJiHDr/dxHoim0iVF35gjCLXglcS86nSlm/nCCtI16dcDMWaqYs701JPi2Mw==" saltValue="DP9e4o71wz3NPdo8QE3kgA==" spinCount="100000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sheetProtection algorithmName="SHA-512" hashValue="Hw6bfgy3OXpb5ifn8WzP5N386Bz6yo0jbtf+IYT0lwKLO//cfvdBOotTjjEdVp2SMS5wQdnfTTB8W6a52Ml0yQ==" saltValue="OYcWnGpsN7kcRqxPFZUbSQ==" spinCount="100000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52" t="s">
        <v>338</v>
      </c>
      <c r="Q18" s="152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2"/>
      <c r="Q19" s="152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/>
      <c r="Q21" s="75"/>
      <c r="R21" s="4"/>
      <c r="S21" s="4"/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algorithmName="SHA-512" hashValue="3Zt0SuxJ7YKvMtxfUWg8pjAgAimFCegBMRWRVFZbQWaAztlVZJL+HJ5jtRdJo/TnTbHlmdkJl0t86IF7MppMvA==" saltValue="on3ZWVccYa2R6GHsROXd/Q==" spinCount="100000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4" t="s">
        <v>372</v>
      </c>
      <c r="Q18" s="164"/>
    </row>
    <row r="19" spans="1:18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/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>
      <c r="A43" s="23" t="s">
        <v>28</v>
      </c>
      <c r="O43" s="24">
        <v>23</v>
      </c>
      <c r="P43" s="6"/>
    </row>
    <row r="44" spans="1:18" ht="25.5">
      <c r="A44" s="30" t="s">
        <v>29</v>
      </c>
      <c r="O44" s="24">
        <v>24</v>
      </c>
      <c r="P44" s="6"/>
    </row>
    <row r="45" spans="1:18" ht="15.75">
      <c r="A45" s="30" t="s">
        <v>30</v>
      </c>
      <c r="O45" s="24">
        <v>25</v>
      </c>
      <c r="P45" s="25"/>
    </row>
    <row r="46" spans="1:18" ht="25.5">
      <c r="A46" s="30" t="s">
        <v>317</v>
      </c>
      <c r="O46" s="24">
        <v>26</v>
      </c>
      <c r="P46" s="6"/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algorithmName="SHA-512" hashValue="q+GoCRkrhLXk/CUnXrKAKqzG1dfy+zESwD7zBDR7rlmI7i5bRFWI+/JNYIfQWGPr53XkBV6FbMNNYPQXVnSBXA==" saltValue="SOEpdDiSBek/DEhHubqnYA==" spinCount="100000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algorithmName="SHA-512" hashValue="TuwphGg8aNmNPuUk/Xerpm61rOlqJRxQr3x86e8ylPYlcqjIGiBSs90I8yl5TUZq0R7GiXzpYCUzcZm8PjHFfQ==" saltValue="1p98z4jfqj3m0GfNt3GdcA==" spinCount="100000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291</v>
      </c>
      <c r="Q18" s="152" t="s">
        <v>292</v>
      </c>
      <c r="R18" s="152" t="s">
        <v>293</v>
      </c>
      <c r="S18" s="152"/>
      <c r="T18" s="152"/>
    </row>
    <row r="19" spans="1:20" ht="35.1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  <c r="R21" s="4"/>
      <c r="S21" s="4"/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/>
      <c r="Q24" s="4"/>
      <c r="R24" s="4"/>
      <c r="S24" s="4"/>
      <c r="T24" s="4"/>
    </row>
    <row r="25" spans="1:20" ht="45" customHeight="1">
      <c r="A25" s="23" t="s">
        <v>387</v>
      </c>
      <c r="O25" s="24">
        <v>5</v>
      </c>
      <c r="P25" s="6"/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algorithmName="SHA-512" hashValue="rvudKka45nB2V5zLpihYpEfHBRNKi3HMrLmZ8elQAeSjOu5CLkHHqQOl6Pewa3AWGRg3xGN2eTvVgJFDfBx3YA==" saltValue="/RjP6OKp+JfxpIyDp5bHEQ==" spinCount="100000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  <c r="S21" s="4"/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  <c r="S22" s="4"/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  <c r="S24" s="4"/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  <c r="S25" s="4"/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  <c r="S26" s="4"/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/>
      <c r="Q28" s="4"/>
      <c r="R28" s="4"/>
      <c r="S28" s="4"/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algorithmName="SHA-512" hashValue="B6svR06Qm5sAcJxT2/DjjJV5nkcAFoq96zvtrr5ryKc+7zgEDrRvTh0xieGxNcvCBdHU4gqQCzDmsSFMnZuy8w==" saltValue="vtVSFZOZxB8BIG8tEYSKvQ==" spinCount="100000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algorithmName="SHA-512" hashValue="nYnVHMAgEyzs9FvB9wD20xeVU3OijAgBUUFgBhlEI1ndAW5vnSSpi/bRrNJTMkhdYNyTR745ZaOm6tpkPSqeoQ==" saltValue="coYlz++qidzfvykx9HGl0A==" spinCount="100000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166</v>
      </c>
      <c r="R18" s="152"/>
      <c r="S18" s="12"/>
    </row>
    <row r="19" spans="1:19" ht="80.099999999999994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/>
      <c r="Q22" s="4"/>
      <c r="R22" s="4"/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/>
      <c r="Q25" s="4"/>
      <c r="R25" s="4"/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/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/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algorithmName="SHA-512" hashValue="/+XdaJHibuAxI5jE6U1VgQQQTHEl3rVOBqWjI7A4+8nWEvkAAg9i9s56+ACu5Vx+wvECa/iTsvlHXc1SDbBs9w==" saltValue="rg5wgEciDYirf7rOy5xa9w==" spinCount="100000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2020-03-05T09:46:11Z</cp:lastPrinted>
  <dcterms:created xsi:type="dcterms:W3CDTF">2015-09-16T13:44:33Z</dcterms:created>
  <dcterms:modified xsi:type="dcterms:W3CDTF">2023-09-28T09:51:31Z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